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45" yWindow="-75" windowWidth="24240" windowHeight="10620"/>
  </bookViews>
  <sheets>
    <sheet name="Aufgabe" sheetId="1" r:id="rId1"/>
    <sheet name="Lösung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G71" i="2" l="1"/>
  <c r="F71" i="2"/>
  <c r="E71" i="2"/>
  <c r="D71" i="2"/>
  <c r="I69" i="2"/>
  <c r="H69" i="2"/>
  <c r="J69" i="2" s="1"/>
  <c r="C69" i="2"/>
  <c r="I68" i="2"/>
  <c r="H68" i="2"/>
  <c r="J68" i="2" s="1"/>
  <c r="C68" i="2"/>
  <c r="I67" i="2"/>
  <c r="H67" i="2"/>
  <c r="J67" i="2" s="1"/>
  <c r="C67" i="2"/>
  <c r="I66" i="2"/>
  <c r="H66" i="2"/>
  <c r="J66" i="2" s="1"/>
  <c r="C66" i="2"/>
  <c r="I65" i="2"/>
  <c r="H65" i="2"/>
  <c r="J65" i="2" s="1"/>
  <c r="C65" i="2"/>
  <c r="I64" i="2"/>
  <c r="H64" i="2"/>
  <c r="J64" i="2" s="1"/>
  <c r="C64" i="2"/>
  <c r="I63" i="2"/>
  <c r="H63" i="2"/>
  <c r="J63" i="2" s="1"/>
  <c r="C63" i="2"/>
  <c r="I62" i="2"/>
  <c r="H62" i="2"/>
  <c r="J62" i="2" s="1"/>
  <c r="C62" i="2"/>
  <c r="I61" i="2"/>
  <c r="H61" i="2"/>
  <c r="J61" i="2" s="1"/>
  <c r="C61" i="2"/>
  <c r="I60" i="2"/>
  <c r="H60" i="2"/>
  <c r="J60" i="2" s="1"/>
  <c r="C60" i="2"/>
  <c r="I59" i="2"/>
  <c r="H59" i="2"/>
  <c r="J59" i="2" s="1"/>
  <c r="C59" i="2"/>
  <c r="I58" i="2"/>
  <c r="H58" i="2"/>
  <c r="J58" i="2" s="1"/>
  <c r="C58" i="2"/>
  <c r="I57" i="2"/>
  <c r="H57" i="2"/>
  <c r="J57" i="2" s="1"/>
  <c r="C57" i="2"/>
  <c r="I56" i="2"/>
  <c r="H56" i="2"/>
  <c r="J56" i="2" s="1"/>
  <c r="C56" i="2"/>
  <c r="I55" i="2"/>
  <c r="H55" i="2"/>
  <c r="J55" i="2" s="1"/>
  <c r="C55" i="2"/>
  <c r="I54" i="2"/>
  <c r="H54" i="2"/>
  <c r="J54" i="2" s="1"/>
  <c r="C54" i="2"/>
  <c r="I53" i="2"/>
  <c r="H53" i="2"/>
  <c r="J53" i="2" s="1"/>
  <c r="C53" i="2"/>
  <c r="I52" i="2"/>
  <c r="H52" i="2"/>
  <c r="J52" i="2" s="1"/>
  <c r="C52" i="2"/>
  <c r="I51" i="2"/>
  <c r="H51" i="2"/>
  <c r="J51" i="2" s="1"/>
  <c r="C51" i="2"/>
  <c r="I50" i="2"/>
  <c r="H50" i="2"/>
  <c r="J50" i="2" s="1"/>
  <c r="C50" i="2"/>
  <c r="I49" i="2"/>
  <c r="H49" i="2"/>
  <c r="J49" i="2" s="1"/>
  <c r="C49" i="2"/>
  <c r="I48" i="2"/>
  <c r="H48" i="2"/>
  <c r="J48" i="2" s="1"/>
  <c r="C48" i="2"/>
  <c r="I47" i="2"/>
  <c r="H47" i="2"/>
  <c r="J47" i="2" s="1"/>
  <c r="C47" i="2"/>
  <c r="I46" i="2"/>
  <c r="H46" i="2"/>
  <c r="J46" i="2" s="1"/>
  <c r="C46" i="2"/>
  <c r="I45" i="2"/>
  <c r="H45" i="2"/>
  <c r="J45" i="2" s="1"/>
  <c r="C45" i="2"/>
  <c r="I44" i="2"/>
  <c r="H44" i="2"/>
  <c r="J44" i="2" s="1"/>
  <c r="C44" i="2"/>
  <c r="I43" i="2"/>
  <c r="H43" i="2"/>
  <c r="J43" i="2" s="1"/>
  <c r="C43" i="2"/>
  <c r="I42" i="2"/>
  <c r="H42" i="2"/>
  <c r="J42" i="2" s="1"/>
  <c r="C42" i="2"/>
  <c r="I41" i="2"/>
  <c r="H41" i="2"/>
  <c r="J41" i="2" s="1"/>
  <c r="C41" i="2"/>
  <c r="I40" i="2"/>
  <c r="H40" i="2"/>
  <c r="J40" i="2" s="1"/>
  <c r="C40" i="2"/>
  <c r="I39" i="2"/>
  <c r="H39" i="2"/>
  <c r="J39" i="2" s="1"/>
  <c r="C39" i="2"/>
  <c r="I38" i="2"/>
  <c r="H38" i="2"/>
  <c r="J38" i="2" s="1"/>
  <c r="C38" i="2"/>
  <c r="I37" i="2"/>
  <c r="H37" i="2"/>
  <c r="J37" i="2" s="1"/>
  <c r="C37" i="2"/>
  <c r="I36" i="2"/>
  <c r="H36" i="2"/>
  <c r="H73" i="2" s="1"/>
  <c r="C36" i="2"/>
  <c r="J36" i="2" l="1"/>
</calcChain>
</file>

<file path=xl/sharedStrings.xml><?xml version="1.0" encoding="utf-8"?>
<sst xmlns="http://schemas.openxmlformats.org/spreadsheetml/2006/main" count="164" uniqueCount="52">
  <si>
    <t>Klausur Fit4Job - Informatik</t>
  </si>
  <si>
    <t>2.  Berechnen Sie die durchschnittliche Anzahl der verkauften Karten! (ohne Nachkommastellen) (2)</t>
  </si>
  <si>
    <t>4. Berechnen Sie 19% enthaltene Mehrwertsteuer aus dem Tagesumsatz in €! (2)</t>
  </si>
  <si>
    <t xml:space="preserve">5. Wenn der Tagesumsatz unter 500,00€ liegt, soll in der Spalte Wertung ausgegeben werden "zu wenig". </t>
  </si>
  <si>
    <t>Wenn der Tagesumsatz zwischen  500,00€ und 600,00€ liegt (beide Werte mit einbezogen) , soll ausgegeben werden "normal".</t>
  </si>
  <si>
    <t>Wenn der Tagesumsatz zwischen  600,00€ und 700,00€ liegt, soll ausgegeben werden "erhöht".</t>
  </si>
  <si>
    <t>Wenn der Tagesumsatz über und einschließlich 700,00 € liegt , soll ausgegeben werden "Sehr gut". (4)</t>
  </si>
  <si>
    <t xml:space="preserve">6. Wenn der Kassierer Köhler oder Müller war und mehr als 300 Karten verkauft worden sind, soll über eine Funktion in der Spalte Erfolg </t>
  </si>
  <si>
    <t>ein Sternchen gezeigt werden! (3)</t>
  </si>
  <si>
    <t>7. Ändern Sie den Preis für Kinderkarten auf 1,20 €!</t>
  </si>
  <si>
    <r>
      <t>9. Speichern Sie die  Datei unter</t>
    </r>
    <r>
      <rPr>
        <b/>
        <i/>
        <sz val="12"/>
        <rFont val="Arial"/>
        <family val="2"/>
      </rPr>
      <t xml:space="preserve"> H:\Documents\Klausur_Nachname.xlsx </t>
    </r>
    <r>
      <rPr>
        <sz val="10"/>
        <rFont val="Arial"/>
        <family val="2"/>
      </rPr>
      <t>ab!</t>
    </r>
  </si>
  <si>
    <t>Verkaufsabrechnung  Stadtbad Chemnitz</t>
  </si>
  <si>
    <t>Preis für Kinderkarte:</t>
  </si>
  <si>
    <t>Preis für Jugendliche:</t>
  </si>
  <si>
    <t>Preis für Erwachsene:</t>
  </si>
  <si>
    <t>Preis für Rentner:</t>
  </si>
  <si>
    <t>Datum</t>
  </si>
  <si>
    <t>Kassierer</t>
  </si>
  <si>
    <t>Erfolg</t>
  </si>
  <si>
    <t>Verkauf</t>
  </si>
  <si>
    <t>Tages-</t>
  </si>
  <si>
    <t>enthaltene</t>
  </si>
  <si>
    <t>Wertung</t>
  </si>
  <si>
    <t xml:space="preserve"> </t>
  </si>
  <si>
    <t>Kinder</t>
  </si>
  <si>
    <t>Jug.</t>
  </si>
  <si>
    <t>Erw.</t>
  </si>
  <si>
    <t>Rentner</t>
  </si>
  <si>
    <t>umsatz</t>
  </si>
  <si>
    <t>Mwst</t>
  </si>
  <si>
    <t>in Stück</t>
  </si>
  <si>
    <t>Durchschnitt:</t>
  </si>
  <si>
    <t>Gesamtumsatz im September:</t>
  </si>
  <si>
    <t>3.  Berechnen Sie den Gesamtumsatz des Stadtbades im Monat September in € in Zelle H72! (1)</t>
  </si>
  <si>
    <t>Müller</t>
  </si>
  <si>
    <t>Köhler</t>
  </si>
  <si>
    <t>Fischer</t>
  </si>
  <si>
    <t>1.  Berechnen Sie zunächst den Umsatz der einzelnen Tage entsprechend der Zellen D26 bis D29 in €. (2)</t>
  </si>
  <si>
    <t>8. Notieren Sie in Zelle F23 das aktuelle Datum und die aktuelle Zeit über eine Funktion!  (1)</t>
  </si>
  <si>
    <t>11. Notieren Sie die evtl. Formeln aus Spalte B, C, J handschriftlich auf ein Blatt, wenn diese nicht vollständig funktioniert haben!!!</t>
  </si>
  <si>
    <t>10. Notieren Sie Ihnen Namen in die Zelle  G25. Drucken ist im Klausurmodus nicht möglich!</t>
  </si>
  <si>
    <t>Klausur Fit4 Job -Informatik</t>
  </si>
  <si>
    <t>1.  Berechnen Sie zunächst den Umsatz der einzelnen Tage in €. (2)</t>
  </si>
  <si>
    <t>3.  Berechnen Sie den Gesamtumsatz des Stadtbades im Monat September in € in Zelle H74! (1)</t>
  </si>
  <si>
    <t>8. Gestalten Sie die Überschrift mit blauer Schriftfarbe und doppelt unterstrichen! (1)</t>
  </si>
  <si>
    <r>
      <t>9. Speichern Sie die  Datei unter</t>
    </r>
    <r>
      <rPr>
        <b/>
        <i/>
        <sz val="12"/>
        <rFont val="Arial"/>
        <family val="2"/>
      </rPr>
      <t xml:space="preserve"> Klausur_Nachname.xlsx </t>
    </r>
    <r>
      <rPr>
        <sz val="10"/>
        <rFont val="Arial"/>
        <family val="2"/>
      </rPr>
      <t>ab!</t>
    </r>
  </si>
  <si>
    <t>10. Notieren Sie Ihnen Namen in die Zelle  G25 und Drucken Sie die Datei  aus!</t>
  </si>
  <si>
    <t>11. Notieren Sie die Formeln aus J37 und C37 handschriftlich auf Ihr Blatt, auch wenn die Funktion nicht vollständig funktioniert!!!</t>
  </si>
  <si>
    <t>______________________________________________</t>
  </si>
  <si>
    <t>J37=WENN(H37&lt;500;"zu wenig";WENN(UND(H37&gt;=500;H37&lt;=600);"normal";WENN(UND(H37&gt;600;H37&lt;700);"erhöht";" Sehr gut")))</t>
  </si>
  <si>
    <t>C37=WENN(UND(SUMME(D37:G37)&gt;300;B37="Köhler");"*";WENN(UND(SUMME(D37:G37)&gt;300;B37="Müller");"*";""))</t>
  </si>
  <si>
    <t>C37=WENN(UND(D37+E37+F37+G37&gt;300;ODER(B37="Müller";B37="Köhler"));"*";"")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</si>
</sst>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[$€-1]"/>
    <numFmt numFmtId="165" formatCode="dd\-mmm\-yy_)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2"/>
      <name val="Arial"/>
      <family val="2"/>
    </font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0" fillId="0" borderId="0" xfId="0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1" xfId="0" applyBorder="1" applyProtection="1"/>
    <xf numFmtId="0" fontId="0" fillId="0" borderId="1" xfId="0" applyBorder="1"/>
    <xf numFmtId="14" fontId="0" fillId="0" borderId="0" xfId="0" applyNumberFormat="1"/>
    <xf numFmtId="165" fontId="0" fillId="0" borderId="0" xfId="0" applyNumberFormat="1" applyProtection="1"/>
    <xf numFmtId="0" fontId="3" fillId="0" borderId="0" xfId="0" applyFont="1" applyProtection="1"/>
    <xf numFmtId="0" fontId="5" fillId="3" borderId="2" xfId="0" applyFont="1" applyFill="1" applyBorder="1"/>
    <xf numFmtId="0" fontId="2" fillId="2" borderId="2" xfId="0" applyFont="1" applyFill="1" applyBorder="1"/>
    <xf numFmtId="0" fontId="1" fillId="0" borderId="0" xfId="0" applyFont="1"/>
    <xf numFmtId="0" fontId="6" fillId="0" borderId="0" xfId="0" applyFont="1"/>
    <xf numFmtId="164" fontId="0" fillId="4" borderId="2" xfId="0" applyNumberFormat="1" applyFill="1" applyBorder="1" applyProtection="1"/>
    <xf numFmtId="0" fontId="7" fillId="0" borderId="0" xfId="0" applyFont="1" applyProtection="1"/>
    <xf numFmtId="0" fontId="9" fillId="0" borderId="0" xfId="0" applyFont="1"/>
    <xf numFmtId="0" fontId="10" fillId="0" borderId="0" xfId="0" applyFont="1"/>
    <xf numFmtId="0" fontId="11" fillId="0" borderId="0" xfId="0" applyFont="1" applyProtection="1"/>
    <xf numFmtId="164" fontId="0" fillId="0" borderId="0" xfId="0" applyNumberFormat="1" applyProtection="1"/>
    <xf numFmtId="44" fontId="0" fillId="0" borderId="0" xfId="1" applyFont="1"/>
    <xf numFmtId="44" fontId="0" fillId="0" borderId="0" xfId="0" applyNumberFormat="1"/>
    <xf numFmtId="2" fontId="0" fillId="0" borderId="0" xfId="0" applyNumberFormat="1" applyBorder="1" applyProtection="1"/>
    <xf numFmtId="2" fontId="0" fillId="0" borderId="0" xfId="0" applyNumberFormat="1"/>
    <xf numFmtId="1" fontId="3" fillId="5" borderId="2" xfId="0" applyNumberFormat="1" applyFont="1" applyFill="1" applyBorder="1"/>
    <xf numFmtId="2" fontId="3" fillId="0" borderId="0" xfId="0" applyNumberFormat="1" applyFont="1" applyFill="1" applyBorder="1"/>
    <xf numFmtId="2" fontId="0" fillId="0" borderId="0" xfId="0" applyNumberFormat="1" applyFill="1" applyBorder="1"/>
    <xf numFmtId="164" fontId="12" fillId="0" borderId="0" xfId="0" applyNumberFormat="1" applyFont="1" applyFill="1" applyBorder="1"/>
    <xf numFmtId="44" fontId="13" fillId="6" borderId="3" xfId="1" applyFont="1" applyFill="1" applyBorder="1"/>
    <xf numFmtId="164" fontId="0" fillId="0" borderId="0" xfId="0" applyNumberFormat="1" applyFill="1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tabSelected="1" topLeftCell="A52" workbookViewId="0">
      <selection activeCell="H34" sqref="H34"/>
    </sheetView>
  </sheetViews>
  <sheetFormatPr baseColWidth="10" defaultRowHeight="15" x14ac:dyDescent="0.25"/>
  <sheetData>
    <row r="1" spans="1:1" ht="23.85" x14ac:dyDescent="0.4">
      <c r="A1" s="13" t="s">
        <v>0</v>
      </c>
    </row>
    <row r="3" spans="1:1" x14ac:dyDescent="0.25">
      <c r="A3" s="1" t="s">
        <v>37</v>
      </c>
    </row>
    <row r="4" spans="1:1" ht="14.25" x14ac:dyDescent="0.25">
      <c r="A4" s="1" t="s">
        <v>1</v>
      </c>
    </row>
    <row r="5" spans="1:1" x14ac:dyDescent="0.25">
      <c r="A5" s="1" t="s">
        <v>33</v>
      </c>
    </row>
    <row r="6" spans="1:1" ht="14.25" x14ac:dyDescent="0.25">
      <c r="A6" s="1"/>
    </row>
    <row r="7" spans="1:1" x14ac:dyDescent="0.25">
      <c r="A7" s="1" t="s">
        <v>2</v>
      </c>
    </row>
    <row r="8" spans="1:1" ht="14.25" x14ac:dyDescent="0.25">
      <c r="A8" s="1"/>
    </row>
    <row r="9" spans="1:1" ht="14.25" x14ac:dyDescent="0.25">
      <c r="A9" s="1"/>
    </row>
    <row r="10" spans="1:1" x14ac:dyDescent="0.25">
      <c r="A10" s="1" t="s">
        <v>3</v>
      </c>
    </row>
    <row r="11" spans="1:1" x14ac:dyDescent="0.25">
      <c r="A11" s="1" t="s">
        <v>4</v>
      </c>
    </row>
    <row r="12" spans="1:1" x14ac:dyDescent="0.25">
      <c r="A12" s="1" t="s">
        <v>5</v>
      </c>
    </row>
    <row r="13" spans="1:1" x14ac:dyDescent="0.25">
      <c r="A13" s="1" t="s">
        <v>6</v>
      </c>
    </row>
    <row r="14" spans="1:1" ht="14.25" x14ac:dyDescent="0.25">
      <c r="A14" s="1"/>
    </row>
    <row r="15" spans="1:1" x14ac:dyDescent="0.25">
      <c r="A15" s="1" t="s">
        <v>7</v>
      </c>
    </row>
    <row r="16" spans="1:1" ht="14.25" x14ac:dyDescent="0.25">
      <c r="A16" s="1" t="s">
        <v>8</v>
      </c>
    </row>
    <row r="17" spans="1:11" x14ac:dyDescent="0.25">
      <c r="A17" s="1" t="s">
        <v>9</v>
      </c>
    </row>
    <row r="18" spans="1:11" x14ac:dyDescent="0.25">
      <c r="A18" s="1" t="s">
        <v>38</v>
      </c>
    </row>
    <row r="19" spans="1:11" ht="15.6" x14ac:dyDescent="0.25">
      <c r="A19" s="1" t="s">
        <v>10</v>
      </c>
    </row>
    <row r="20" spans="1:11" x14ac:dyDescent="0.25">
      <c r="A20" s="1" t="s">
        <v>40</v>
      </c>
      <c r="H20" s="12"/>
    </row>
    <row r="21" spans="1:11" x14ac:dyDescent="0.25">
      <c r="A21" s="1" t="s">
        <v>39</v>
      </c>
    </row>
    <row r="23" spans="1:11" ht="15.6" x14ac:dyDescent="0.25">
      <c r="A23" s="15" t="s">
        <v>11</v>
      </c>
    </row>
    <row r="24" spans="1:11" ht="14.25" x14ac:dyDescent="0.25">
      <c r="A24" s="2"/>
    </row>
    <row r="26" spans="1:11" x14ac:dyDescent="0.25">
      <c r="A26" s="2" t="s">
        <v>12</v>
      </c>
      <c r="D26" s="14">
        <v>1</v>
      </c>
    </row>
    <row r="27" spans="1:11" x14ac:dyDescent="0.25">
      <c r="A27" s="2" t="s">
        <v>13</v>
      </c>
      <c r="D27" s="14">
        <v>1.8</v>
      </c>
    </row>
    <row r="28" spans="1:11" x14ac:dyDescent="0.25">
      <c r="A28" s="2" t="s">
        <v>14</v>
      </c>
      <c r="D28" s="14">
        <v>4</v>
      </c>
    </row>
    <row r="29" spans="1:11" x14ac:dyDescent="0.25">
      <c r="A29" s="2" t="s">
        <v>15</v>
      </c>
      <c r="D29" s="14">
        <v>2.5</v>
      </c>
    </row>
    <row r="31" spans="1:11" ht="14.25" x14ac:dyDescent="0.25">
      <c r="A31" s="2" t="s">
        <v>16</v>
      </c>
      <c r="B31" t="s">
        <v>17</v>
      </c>
      <c r="C31" t="s">
        <v>18</v>
      </c>
      <c r="D31" s="2" t="s">
        <v>19</v>
      </c>
      <c r="E31" s="3" t="s">
        <v>19</v>
      </c>
      <c r="F31" s="3" t="s">
        <v>19</v>
      </c>
      <c r="G31" s="3" t="s">
        <v>19</v>
      </c>
      <c r="H31" s="4" t="s">
        <v>20</v>
      </c>
      <c r="I31" s="4" t="s">
        <v>21</v>
      </c>
      <c r="J31" s="3" t="s">
        <v>22</v>
      </c>
      <c r="K31" s="3" t="s">
        <v>23</v>
      </c>
    </row>
    <row r="32" spans="1:11" ht="14.25" x14ac:dyDescent="0.25">
      <c r="D32" s="2" t="s">
        <v>24</v>
      </c>
      <c r="E32" s="3" t="s">
        <v>25</v>
      </c>
      <c r="F32" s="3" t="s">
        <v>26</v>
      </c>
      <c r="G32" s="3" t="s">
        <v>27</v>
      </c>
      <c r="H32" s="4" t="s">
        <v>28</v>
      </c>
      <c r="I32" s="4" t="s">
        <v>29</v>
      </c>
    </row>
    <row r="33" spans="1:11" ht="15.75" thickBot="1" x14ac:dyDescent="0.3">
      <c r="A33" s="5"/>
      <c r="B33" s="6"/>
      <c r="C33" s="6"/>
      <c r="D33" s="6" t="s">
        <v>30</v>
      </c>
      <c r="E33" s="6" t="s">
        <v>30</v>
      </c>
      <c r="F33" s="6" t="s">
        <v>30</v>
      </c>
      <c r="G33" s="6" t="s">
        <v>30</v>
      </c>
      <c r="H33" s="6"/>
      <c r="I33" s="6"/>
      <c r="J33" s="6"/>
      <c r="K33" s="6"/>
    </row>
    <row r="34" spans="1:11" x14ac:dyDescent="0.25">
      <c r="A34" s="7">
        <v>42614</v>
      </c>
      <c r="B34" t="s">
        <v>34</v>
      </c>
      <c r="D34">
        <v>145</v>
      </c>
      <c r="E34">
        <v>45</v>
      </c>
      <c r="F34">
        <v>67</v>
      </c>
      <c r="G34">
        <v>23</v>
      </c>
      <c r="H34" t="s">
        <v>23</v>
      </c>
    </row>
    <row r="35" spans="1:11" x14ac:dyDescent="0.25">
      <c r="A35" s="7">
        <v>42615</v>
      </c>
      <c r="B35" t="s">
        <v>35</v>
      </c>
      <c r="D35">
        <v>234</v>
      </c>
      <c r="E35">
        <v>83</v>
      </c>
      <c r="F35">
        <v>78</v>
      </c>
      <c r="G35">
        <v>43</v>
      </c>
    </row>
    <row r="36" spans="1:11" x14ac:dyDescent="0.25">
      <c r="A36" s="7">
        <v>42616</v>
      </c>
      <c r="B36" t="s">
        <v>34</v>
      </c>
      <c r="D36">
        <v>188</v>
      </c>
      <c r="E36">
        <v>92</v>
      </c>
      <c r="F36">
        <v>34</v>
      </c>
      <c r="G36">
        <v>43</v>
      </c>
    </row>
    <row r="37" spans="1:11" x14ac:dyDescent="0.25">
      <c r="A37" s="7">
        <v>42617</v>
      </c>
      <c r="B37" t="s">
        <v>35</v>
      </c>
      <c r="D37">
        <v>214</v>
      </c>
      <c r="E37">
        <v>100</v>
      </c>
      <c r="F37">
        <v>65</v>
      </c>
      <c r="G37">
        <v>23</v>
      </c>
    </row>
    <row r="38" spans="1:11" x14ac:dyDescent="0.25">
      <c r="A38" s="7">
        <v>42618</v>
      </c>
      <c r="B38" t="s">
        <v>35</v>
      </c>
      <c r="D38">
        <v>200</v>
      </c>
      <c r="E38">
        <v>34</v>
      </c>
      <c r="F38">
        <v>82</v>
      </c>
      <c r="G38">
        <v>53</v>
      </c>
    </row>
    <row r="39" spans="1:11" x14ac:dyDescent="0.25">
      <c r="A39" s="7">
        <v>42619</v>
      </c>
      <c r="B39" t="s">
        <v>34</v>
      </c>
      <c r="D39">
        <v>67</v>
      </c>
      <c r="E39">
        <v>56</v>
      </c>
      <c r="F39">
        <v>67</v>
      </c>
      <c r="G39">
        <v>12</v>
      </c>
    </row>
    <row r="40" spans="1:11" x14ac:dyDescent="0.25">
      <c r="A40" s="7">
        <v>42620</v>
      </c>
      <c r="B40" t="s">
        <v>34</v>
      </c>
      <c r="D40">
        <v>277</v>
      </c>
      <c r="E40">
        <v>78</v>
      </c>
      <c r="F40">
        <v>43</v>
      </c>
      <c r="G40">
        <v>32</v>
      </c>
    </row>
    <row r="41" spans="1:11" x14ac:dyDescent="0.25">
      <c r="A41" s="7">
        <v>42621</v>
      </c>
      <c r="B41" t="s">
        <v>34</v>
      </c>
      <c r="D41">
        <v>123</v>
      </c>
      <c r="E41">
        <v>120</v>
      </c>
      <c r="F41">
        <v>78</v>
      </c>
      <c r="G41">
        <v>15</v>
      </c>
    </row>
    <row r="42" spans="1:11" x14ac:dyDescent="0.25">
      <c r="A42" s="7">
        <v>42622</v>
      </c>
      <c r="B42" t="s">
        <v>36</v>
      </c>
      <c r="D42">
        <v>155</v>
      </c>
      <c r="E42">
        <v>39</v>
      </c>
      <c r="F42">
        <v>93</v>
      </c>
      <c r="G42">
        <v>18</v>
      </c>
    </row>
    <row r="43" spans="1:11" x14ac:dyDescent="0.25">
      <c r="A43" s="7">
        <v>42623</v>
      </c>
      <c r="B43" t="s">
        <v>35</v>
      </c>
      <c r="D43">
        <v>60</v>
      </c>
      <c r="E43">
        <v>89</v>
      </c>
      <c r="F43">
        <v>45</v>
      </c>
      <c r="G43">
        <v>19</v>
      </c>
    </row>
    <row r="44" spans="1:11" x14ac:dyDescent="0.25">
      <c r="A44" s="7">
        <v>42624</v>
      </c>
      <c r="B44" t="s">
        <v>35</v>
      </c>
      <c r="D44">
        <v>234</v>
      </c>
      <c r="E44">
        <v>56</v>
      </c>
      <c r="F44">
        <v>98</v>
      </c>
      <c r="G44">
        <v>23</v>
      </c>
    </row>
    <row r="45" spans="1:11" x14ac:dyDescent="0.25">
      <c r="A45" s="7">
        <v>42625</v>
      </c>
      <c r="B45" t="s">
        <v>35</v>
      </c>
      <c r="D45">
        <v>129</v>
      </c>
      <c r="E45">
        <v>104</v>
      </c>
      <c r="F45">
        <v>67</v>
      </c>
      <c r="G45">
        <v>32</v>
      </c>
    </row>
    <row r="46" spans="1:11" x14ac:dyDescent="0.25">
      <c r="A46" s="7">
        <v>42626</v>
      </c>
      <c r="B46" t="s">
        <v>34</v>
      </c>
      <c r="D46">
        <v>188</v>
      </c>
      <c r="E46">
        <v>109</v>
      </c>
      <c r="F46">
        <v>83</v>
      </c>
      <c r="G46">
        <v>18</v>
      </c>
    </row>
    <row r="47" spans="1:11" x14ac:dyDescent="0.25">
      <c r="A47" s="7">
        <v>42627</v>
      </c>
      <c r="B47" t="s">
        <v>34</v>
      </c>
      <c r="D47">
        <v>190</v>
      </c>
      <c r="E47">
        <v>124</v>
      </c>
      <c r="F47">
        <v>56</v>
      </c>
      <c r="G47">
        <v>26</v>
      </c>
    </row>
    <row r="48" spans="1:11" x14ac:dyDescent="0.25">
      <c r="A48" s="7">
        <v>42628</v>
      </c>
      <c r="B48" t="s">
        <v>35</v>
      </c>
      <c r="D48">
        <v>201</v>
      </c>
      <c r="E48">
        <v>56</v>
      </c>
      <c r="F48">
        <v>78</v>
      </c>
      <c r="G48">
        <v>25</v>
      </c>
    </row>
    <row r="49" spans="1:7" x14ac:dyDescent="0.25">
      <c r="A49" s="7">
        <v>42629</v>
      </c>
      <c r="B49" t="s">
        <v>36</v>
      </c>
      <c r="D49">
        <v>244</v>
      </c>
      <c r="E49">
        <v>89</v>
      </c>
      <c r="F49">
        <v>23</v>
      </c>
      <c r="G49">
        <v>23</v>
      </c>
    </row>
    <row r="50" spans="1:7" x14ac:dyDescent="0.25">
      <c r="A50" s="7">
        <v>42630</v>
      </c>
      <c r="B50" t="s">
        <v>36</v>
      </c>
      <c r="D50">
        <v>166</v>
      </c>
      <c r="E50">
        <v>67</v>
      </c>
      <c r="F50">
        <v>56</v>
      </c>
      <c r="G50">
        <v>29</v>
      </c>
    </row>
    <row r="51" spans="1:7" x14ac:dyDescent="0.25">
      <c r="A51" s="7">
        <v>42631</v>
      </c>
      <c r="B51" t="s">
        <v>34</v>
      </c>
      <c r="D51">
        <v>104</v>
      </c>
      <c r="E51">
        <v>98</v>
      </c>
      <c r="F51">
        <v>76</v>
      </c>
      <c r="G51">
        <v>21</v>
      </c>
    </row>
    <row r="52" spans="1:7" x14ac:dyDescent="0.25">
      <c r="A52" s="7">
        <v>42632</v>
      </c>
      <c r="B52" t="s">
        <v>34</v>
      </c>
      <c r="D52">
        <v>123</v>
      </c>
      <c r="E52">
        <v>102</v>
      </c>
      <c r="F52">
        <v>98</v>
      </c>
      <c r="G52">
        <v>19</v>
      </c>
    </row>
    <row r="53" spans="1:7" x14ac:dyDescent="0.25">
      <c r="A53" s="7">
        <v>42633</v>
      </c>
      <c r="B53" t="s">
        <v>36</v>
      </c>
      <c r="D53">
        <v>155</v>
      </c>
      <c r="E53">
        <v>111</v>
      </c>
      <c r="F53">
        <v>45</v>
      </c>
      <c r="G53">
        <v>30</v>
      </c>
    </row>
    <row r="54" spans="1:7" x14ac:dyDescent="0.25">
      <c r="A54" s="7">
        <v>42634</v>
      </c>
      <c r="B54" t="s">
        <v>34</v>
      </c>
      <c r="D54">
        <v>166</v>
      </c>
      <c r="E54">
        <v>167</v>
      </c>
      <c r="F54">
        <v>65</v>
      </c>
      <c r="G54">
        <v>32</v>
      </c>
    </row>
    <row r="55" spans="1:7" x14ac:dyDescent="0.25">
      <c r="A55" s="7">
        <v>42635</v>
      </c>
      <c r="B55" t="s">
        <v>34</v>
      </c>
      <c r="D55">
        <v>192</v>
      </c>
      <c r="E55">
        <v>106</v>
      </c>
      <c r="F55">
        <v>34</v>
      </c>
      <c r="G55">
        <v>23</v>
      </c>
    </row>
    <row r="56" spans="1:7" x14ac:dyDescent="0.25">
      <c r="A56" s="7">
        <v>42636</v>
      </c>
      <c r="B56" t="s">
        <v>34</v>
      </c>
      <c r="D56">
        <v>204</v>
      </c>
      <c r="E56">
        <v>92</v>
      </c>
      <c r="F56">
        <v>76</v>
      </c>
      <c r="G56">
        <v>32</v>
      </c>
    </row>
    <row r="57" spans="1:7" x14ac:dyDescent="0.25">
      <c r="A57" s="7">
        <v>42637</v>
      </c>
      <c r="B57" t="s">
        <v>36</v>
      </c>
      <c r="D57">
        <v>265</v>
      </c>
      <c r="E57">
        <v>91</v>
      </c>
      <c r="F57">
        <v>87</v>
      </c>
      <c r="G57">
        <v>34</v>
      </c>
    </row>
    <row r="58" spans="1:7" x14ac:dyDescent="0.25">
      <c r="A58" s="7">
        <v>42638</v>
      </c>
      <c r="B58" t="s">
        <v>36</v>
      </c>
      <c r="D58">
        <v>176</v>
      </c>
      <c r="E58">
        <v>67</v>
      </c>
      <c r="F58">
        <v>67</v>
      </c>
      <c r="G58">
        <v>36</v>
      </c>
    </row>
    <row r="59" spans="1:7" x14ac:dyDescent="0.25">
      <c r="A59" s="7">
        <v>42639</v>
      </c>
      <c r="B59" t="s">
        <v>35</v>
      </c>
      <c r="D59">
        <v>234</v>
      </c>
      <c r="E59">
        <v>56</v>
      </c>
      <c r="F59">
        <v>98</v>
      </c>
      <c r="G59">
        <v>31</v>
      </c>
    </row>
    <row r="60" spans="1:7" x14ac:dyDescent="0.25">
      <c r="A60" s="7">
        <v>42640</v>
      </c>
      <c r="B60" t="s">
        <v>36</v>
      </c>
      <c r="D60">
        <v>109</v>
      </c>
      <c r="E60">
        <v>54</v>
      </c>
      <c r="F60">
        <v>68</v>
      </c>
      <c r="G60">
        <v>31</v>
      </c>
    </row>
    <row r="61" spans="1:7" x14ac:dyDescent="0.25">
      <c r="A61" s="7">
        <v>42641</v>
      </c>
      <c r="B61" t="s">
        <v>35</v>
      </c>
      <c r="D61">
        <v>105</v>
      </c>
      <c r="E61">
        <v>93</v>
      </c>
      <c r="F61">
        <v>79</v>
      </c>
      <c r="G61">
        <v>25</v>
      </c>
    </row>
    <row r="62" spans="1:7" x14ac:dyDescent="0.25">
      <c r="A62" s="7">
        <v>42642</v>
      </c>
      <c r="B62" t="s">
        <v>35</v>
      </c>
      <c r="D62">
        <v>112</v>
      </c>
      <c r="E62">
        <v>89</v>
      </c>
      <c r="F62">
        <v>67</v>
      </c>
      <c r="G62">
        <v>21</v>
      </c>
    </row>
    <row r="63" spans="1:7" x14ac:dyDescent="0.25">
      <c r="A63" s="7">
        <v>42643</v>
      </c>
      <c r="B63" t="s">
        <v>34</v>
      </c>
      <c r="D63">
        <v>103</v>
      </c>
      <c r="E63">
        <v>90</v>
      </c>
      <c r="F63">
        <v>77</v>
      </c>
      <c r="G63">
        <v>19</v>
      </c>
    </row>
    <row r="64" spans="1:7" x14ac:dyDescent="0.25">
      <c r="A64" s="7">
        <v>42644</v>
      </c>
      <c r="B64" t="s">
        <v>34</v>
      </c>
      <c r="D64">
        <v>204</v>
      </c>
      <c r="E64">
        <v>92</v>
      </c>
      <c r="F64">
        <v>76</v>
      </c>
      <c r="G64">
        <v>32</v>
      </c>
    </row>
    <row r="65" spans="1:8" x14ac:dyDescent="0.25">
      <c r="A65" s="7">
        <v>42645</v>
      </c>
      <c r="B65" t="s">
        <v>36</v>
      </c>
      <c r="D65">
        <v>265</v>
      </c>
      <c r="E65">
        <v>91</v>
      </c>
      <c r="F65">
        <v>87</v>
      </c>
      <c r="G65">
        <v>34</v>
      </c>
    </row>
    <row r="66" spans="1:8" x14ac:dyDescent="0.25">
      <c r="A66" s="7">
        <v>42646</v>
      </c>
      <c r="B66" t="s">
        <v>36</v>
      </c>
      <c r="D66">
        <v>176</v>
      </c>
      <c r="E66">
        <v>67</v>
      </c>
      <c r="F66">
        <v>67</v>
      </c>
      <c r="G66">
        <v>36</v>
      </c>
    </row>
    <row r="67" spans="1:8" x14ac:dyDescent="0.25">
      <c r="A67" s="7">
        <v>42647</v>
      </c>
      <c r="B67" t="s">
        <v>35</v>
      </c>
      <c r="D67">
        <v>234</v>
      </c>
      <c r="E67">
        <v>56</v>
      </c>
      <c r="F67">
        <v>98</v>
      </c>
      <c r="G67">
        <v>31</v>
      </c>
    </row>
    <row r="68" spans="1:8" x14ac:dyDescent="0.25">
      <c r="A68" s="7" t="s">
        <v>23</v>
      </c>
    </row>
    <row r="70" spans="1:8" x14ac:dyDescent="0.25">
      <c r="A70" s="8" t="s">
        <v>31</v>
      </c>
      <c r="D70" s="11"/>
      <c r="E70" s="11"/>
      <c r="F70" s="11"/>
      <c r="G70" s="11"/>
    </row>
    <row r="72" spans="1:8" ht="15.75" x14ac:dyDescent="0.25">
      <c r="A72" s="9" t="s">
        <v>32</v>
      </c>
      <c r="H72" s="10"/>
    </row>
  </sheetData>
  <pageMargins left="0.70866141732283472" right="0.70866141732283472" top="0.78740157480314965" bottom="0.78740157480314965" header="0.31496062992125984" footer="0.31496062992125984"/>
  <pageSetup paperSize="9" scale="6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sqref="A1:K83"/>
    </sheetView>
  </sheetViews>
  <sheetFormatPr baseColWidth="10" defaultRowHeight="15" x14ac:dyDescent="0.25"/>
  <sheetData>
    <row r="1" spans="1:3" ht="15.75" x14ac:dyDescent="0.25">
      <c r="A1" s="16" t="s">
        <v>41</v>
      </c>
    </row>
    <row r="3" spans="1:3" x14ac:dyDescent="0.25">
      <c r="A3" s="1" t="s">
        <v>42</v>
      </c>
      <c r="B3" s="1"/>
      <c r="C3" s="1"/>
    </row>
    <row r="4" spans="1:3" x14ac:dyDescent="0.25">
      <c r="A4" s="1" t="s">
        <v>1</v>
      </c>
      <c r="B4" s="1"/>
      <c r="C4" s="1"/>
    </row>
    <row r="5" spans="1:3" x14ac:dyDescent="0.25">
      <c r="A5" s="1" t="s">
        <v>43</v>
      </c>
      <c r="B5" s="1"/>
      <c r="C5" s="1"/>
    </row>
    <row r="6" spans="1:3" x14ac:dyDescent="0.25">
      <c r="A6" s="1"/>
      <c r="B6" s="1"/>
      <c r="C6" s="1"/>
    </row>
    <row r="7" spans="1:3" x14ac:dyDescent="0.25">
      <c r="A7" s="1" t="s">
        <v>2</v>
      </c>
      <c r="B7" s="1"/>
      <c r="C7" s="1"/>
    </row>
    <row r="8" spans="1:3" x14ac:dyDescent="0.25">
      <c r="A8" s="1"/>
      <c r="B8" s="1"/>
      <c r="C8" s="1"/>
    </row>
    <row r="9" spans="1:3" x14ac:dyDescent="0.25">
      <c r="A9" s="1"/>
      <c r="B9" s="1"/>
      <c r="C9" s="1"/>
    </row>
    <row r="10" spans="1:3" x14ac:dyDescent="0.25">
      <c r="A10" s="1" t="s">
        <v>3</v>
      </c>
      <c r="B10" s="1"/>
      <c r="C10" s="1"/>
    </row>
    <row r="11" spans="1:3" x14ac:dyDescent="0.25">
      <c r="A11" s="1" t="s">
        <v>4</v>
      </c>
      <c r="B11" s="1"/>
      <c r="C11" s="1"/>
    </row>
    <row r="12" spans="1:3" x14ac:dyDescent="0.25">
      <c r="A12" s="1" t="s">
        <v>5</v>
      </c>
      <c r="B12" s="1"/>
      <c r="C12" s="1"/>
    </row>
    <row r="13" spans="1:3" x14ac:dyDescent="0.25">
      <c r="A13" s="1" t="s">
        <v>6</v>
      </c>
      <c r="B13" s="1"/>
      <c r="C13" s="1"/>
    </row>
    <row r="14" spans="1:3" x14ac:dyDescent="0.25">
      <c r="A14" s="1"/>
      <c r="B14" s="1"/>
      <c r="C14" s="1"/>
    </row>
    <row r="15" spans="1:3" x14ac:dyDescent="0.25">
      <c r="A15" s="1" t="s">
        <v>7</v>
      </c>
      <c r="B15" s="1"/>
      <c r="C15" s="1"/>
    </row>
    <row r="16" spans="1:3" x14ac:dyDescent="0.25">
      <c r="A16" s="1" t="s">
        <v>8</v>
      </c>
      <c r="B16" s="1"/>
      <c r="C16" s="1"/>
    </row>
    <row r="17" spans="1:7" x14ac:dyDescent="0.25">
      <c r="A17" s="1" t="s">
        <v>9</v>
      </c>
      <c r="B17" s="1"/>
      <c r="C17" s="1"/>
    </row>
    <row r="18" spans="1:7" x14ac:dyDescent="0.25">
      <c r="A18" s="1" t="s">
        <v>44</v>
      </c>
      <c r="B18" s="1"/>
      <c r="C18" s="1"/>
    </row>
    <row r="19" spans="1:7" ht="15.75" x14ac:dyDescent="0.25">
      <c r="A19" s="1" t="s">
        <v>45</v>
      </c>
      <c r="B19" s="1"/>
      <c r="C19" s="1"/>
    </row>
    <row r="20" spans="1:7" x14ac:dyDescent="0.25">
      <c r="A20" s="1" t="s">
        <v>46</v>
      </c>
      <c r="B20" s="1"/>
      <c r="C20" s="1"/>
      <c r="G20" s="17" t="s">
        <v>23</v>
      </c>
    </row>
    <row r="21" spans="1:7" x14ac:dyDescent="0.25">
      <c r="A21" s="1" t="s">
        <v>47</v>
      </c>
      <c r="B21" s="1"/>
      <c r="C21" s="1"/>
    </row>
    <row r="24" spans="1:7" ht="15.75" x14ac:dyDescent="0.25">
      <c r="A24" s="18" t="s">
        <v>11</v>
      </c>
    </row>
    <row r="25" spans="1:7" x14ac:dyDescent="0.25">
      <c r="A25" s="2" t="s">
        <v>48</v>
      </c>
    </row>
    <row r="27" spans="1:7" x14ac:dyDescent="0.25">
      <c r="A27" s="2" t="s">
        <v>12</v>
      </c>
      <c r="D27" s="19">
        <v>1.2</v>
      </c>
    </row>
    <row r="28" spans="1:7" x14ac:dyDescent="0.25">
      <c r="A28" s="2" t="s">
        <v>13</v>
      </c>
      <c r="D28" s="19">
        <v>1.8</v>
      </c>
    </row>
    <row r="29" spans="1:7" x14ac:dyDescent="0.25">
      <c r="A29" s="2" t="s">
        <v>14</v>
      </c>
      <c r="D29" s="19">
        <v>4</v>
      </c>
    </row>
    <row r="30" spans="1:7" x14ac:dyDescent="0.25">
      <c r="A30" s="2" t="s">
        <v>15</v>
      </c>
      <c r="D30" s="19">
        <v>2.5</v>
      </c>
    </row>
    <row r="33" spans="1:11" x14ac:dyDescent="0.25">
      <c r="A33" s="2" t="s">
        <v>16</v>
      </c>
      <c r="B33" t="s">
        <v>17</v>
      </c>
      <c r="C33" t="s">
        <v>18</v>
      </c>
      <c r="D33" s="2" t="s">
        <v>19</v>
      </c>
      <c r="E33" s="3" t="s">
        <v>19</v>
      </c>
      <c r="F33" s="3" t="s">
        <v>19</v>
      </c>
      <c r="G33" s="3" t="s">
        <v>19</v>
      </c>
      <c r="H33" s="4" t="s">
        <v>20</v>
      </c>
      <c r="I33" s="4" t="s">
        <v>21</v>
      </c>
      <c r="J33" s="3" t="s">
        <v>22</v>
      </c>
    </row>
    <row r="34" spans="1:11" x14ac:dyDescent="0.25">
      <c r="D34" s="2" t="s">
        <v>24</v>
      </c>
      <c r="E34" s="3" t="s">
        <v>25</v>
      </c>
      <c r="F34" s="3" t="s">
        <v>26</v>
      </c>
      <c r="G34" s="3" t="s">
        <v>27</v>
      </c>
      <c r="H34" s="4" t="s">
        <v>28</v>
      </c>
      <c r="I34" s="4" t="s">
        <v>29</v>
      </c>
    </row>
    <row r="35" spans="1:11" ht="15.75" thickBot="1" x14ac:dyDescent="0.3">
      <c r="A35" s="5"/>
      <c r="B35" s="6"/>
      <c r="C35" s="6"/>
      <c r="D35" s="6"/>
      <c r="E35" s="6"/>
      <c r="F35" s="6"/>
      <c r="G35" s="6"/>
      <c r="H35" s="6"/>
      <c r="I35" s="6"/>
      <c r="J35" s="6"/>
    </row>
    <row r="36" spans="1:11" x14ac:dyDescent="0.25">
      <c r="A36" s="8">
        <v>42248</v>
      </c>
      <c r="B36" t="s">
        <v>34</v>
      </c>
      <c r="C36" t="str">
        <f>IF(AND(D36+E36+F36+G36&gt;300,OR(B36="Müller",B36="Köhler")),"*","")</f>
        <v/>
      </c>
      <c r="D36">
        <v>145</v>
      </c>
      <c r="E36">
        <v>45</v>
      </c>
      <c r="F36">
        <v>67</v>
      </c>
      <c r="G36">
        <v>23</v>
      </c>
      <c r="H36" s="20">
        <f>D36*$D$27+$D$28*E36+$D$29*F36+$D$30*G36</f>
        <v>580.5</v>
      </c>
      <c r="I36" s="20">
        <f>H36*19/119</f>
        <v>92.684873949579838</v>
      </c>
      <c r="J36" t="str">
        <f>IF(H36&lt;500,"zu wenig",IF(AND(H36&gt;=500,H36&lt;=600),"normal",IF(AND(H36&gt;600,H36&lt;700),"erhöht"," Sehr gut")))</f>
        <v>normal</v>
      </c>
      <c r="K36" s="21" t="s">
        <v>23</v>
      </c>
    </row>
    <row r="37" spans="1:11" x14ac:dyDescent="0.25">
      <c r="A37" s="8">
        <v>42249</v>
      </c>
      <c r="B37" t="s">
        <v>35</v>
      </c>
      <c r="C37" t="str">
        <f t="shared" ref="C37:C69" si="0">IF(AND(D37+E37+F37+G37&gt;300,OR(B37="Müller",B37="Köhler")),"*","")</f>
        <v>*</v>
      </c>
      <c r="D37">
        <v>234</v>
      </c>
      <c r="E37">
        <v>83</v>
      </c>
      <c r="F37">
        <v>78</v>
      </c>
      <c r="G37">
        <v>43</v>
      </c>
      <c r="H37" s="20">
        <f t="shared" ref="H37:H69" si="1">D37*$D$27+$D$28*E37+$D$29*F37+$D$30*G37</f>
        <v>849.7</v>
      </c>
      <c r="I37" s="20">
        <f t="shared" ref="I37:I69" si="2">H37*19/119</f>
        <v>135.66638655462185</v>
      </c>
      <c r="J37" t="str">
        <f t="shared" ref="J37:J69" si="3">IF(H37&lt;500,"zu wenig",IF(AND(H37&gt;=500,H37&lt;=600),"normal",IF(AND(H37&gt;600,H37&lt;700),"erhöht"," Sehr gut")))</f>
        <v xml:space="preserve"> Sehr gut</v>
      </c>
    </row>
    <row r="38" spans="1:11" x14ac:dyDescent="0.25">
      <c r="A38" s="8">
        <v>42250</v>
      </c>
      <c r="B38" t="s">
        <v>34</v>
      </c>
      <c r="C38" t="str">
        <f t="shared" si="0"/>
        <v>*</v>
      </c>
      <c r="D38">
        <v>188</v>
      </c>
      <c r="E38">
        <v>92</v>
      </c>
      <c r="F38">
        <v>34</v>
      </c>
      <c r="G38">
        <v>43</v>
      </c>
      <c r="H38" s="20">
        <f t="shared" si="1"/>
        <v>634.70000000000005</v>
      </c>
      <c r="I38" s="20">
        <f t="shared" si="2"/>
        <v>101.33865546218489</v>
      </c>
      <c r="J38" t="str">
        <f t="shared" si="3"/>
        <v>erhöht</v>
      </c>
    </row>
    <row r="39" spans="1:11" x14ac:dyDescent="0.25">
      <c r="A39" s="8">
        <v>42251</v>
      </c>
      <c r="B39" t="s">
        <v>35</v>
      </c>
      <c r="C39" t="str">
        <f t="shared" si="0"/>
        <v>*</v>
      </c>
      <c r="D39">
        <v>214</v>
      </c>
      <c r="E39">
        <v>100</v>
      </c>
      <c r="F39">
        <v>65</v>
      </c>
      <c r="G39">
        <v>23</v>
      </c>
      <c r="H39" s="20">
        <f t="shared" si="1"/>
        <v>754.3</v>
      </c>
      <c r="I39" s="20">
        <f t="shared" si="2"/>
        <v>120.4344537815126</v>
      </c>
      <c r="J39" t="str">
        <f t="shared" si="3"/>
        <v xml:space="preserve"> Sehr gut</v>
      </c>
    </row>
    <row r="40" spans="1:11" x14ac:dyDescent="0.25">
      <c r="A40" s="8">
        <v>42252</v>
      </c>
      <c r="B40" t="s">
        <v>35</v>
      </c>
      <c r="C40" t="str">
        <f t="shared" si="0"/>
        <v>*</v>
      </c>
      <c r="D40">
        <v>200</v>
      </c>
      <c r="E40">
        <v>34</v>
      </c>
      <c r="F40">
        <v>82</v>
      </c>
      <c r="G40">
        <v>53</v>
      </c>
      <c r="H40" s="20">
        <f t="shared" si="1"/>
        <v>761.7</v>
      </c>
      <c r="I40" s="20">
        <f t="shared" si="2"/>
        <v>121.61596638655463</v>
      </c>
      <c r="J40" t="str">
        <f t="shared" si="3"/>
        <v xml:space="preserve"> Sehr gut</v>
      </c>
    </row>
    <row r="41" spans="1:11" x14ac:dyDescent="0.25">
      <c r="A41" s="8">
        <v>42253</v>
      </c>
      <c r="B41" t="s">
        <v>34</v>
      </c>
      <c r="C41" t="str">
        <f t="shared" si="0"/>
        <v/>
      </c>
      <c r="D41">
        <v>67</v>
      </c>
      <c r="E41">
        <v>56</v>
      </c>
      <c r="F41">
        <v>67</v>
      </c>
      <c r="G41">
        <v>12</v>
      </c>
      <c r="H41" s="20">
        <f t="shared" si="1"/>
        <v>479.2</v>
      </c>
      <c r="I41" s="20">
        <f t="shared" si="2"/>
        <v>76.510924369747897</v>
      </c>
      <c r="J41" t="str">
        <f t="shared" si="3"/>
        <v>zu wenig</v>
      </c>
    </row>
    <row r="42" spans="1:11" x14ac:dyDescent="0.25">
      <c r="A42" s="8">
        <v>42254</v>
      </c>
      <c r="B42" t="s">
        <v>34</v>
      </c>
      <c r="C42" t="str">
        <f t="shared" si="0"/>
        <v>*</v>
      </c>
      <c r="D42">
        <v>277</v>
      </c>
      <c r="E42">
        <v>78</v>
      </c>
      <c r="F42">
        <v>43</v>
      </c>
      <c r="G42">
        <v>32</v>
      </c>
      <c r="H42" s="20">
        <f t="shared" si="1"/>
        <v>724.8</v>
      </c>
      <c r="I42" s="20">
        <f t="shared" si="2"/>
        <v>115.72436974789915</v>
      </c>
      <c r="J42" t="str">
        <f t="shared" si="3"/>
        <v xml:space="preserve"> Sehr gut</v>
      </c>
    </row>
    <row r="43" spans="1:11" x14ac:dyDescent="0.25">
      <c r="A43" s="8">
        <v>42255</v>
      </c>
      <c r="B43" t="s">
        <v>34</v>
      </c>
      <c r="C43" t="str">
        <f t="shared" si="0"/>
        <v>*</v>
      </c>
      <c r="D43">
        <v>123</v>
      </c>
      <c r="E43">
        <v>120</v>
      </c>
      <c r="F43">
        <v>78</v>
      </c>
      <c r="G43">
        <v>15</v>
      </c>
      <c r="H43" s="20">
        <f t="shared" si="1"/>
        <v>713.1</v>
      </c>
      <c r="I43" s="20">
        <f t="shared" si="2"/>
        <v>113.8563025210084</v>
      </c>
      <c r="J43" t="str">
        <f t="shared" si="3"/>
        <v xml:space="preserve"> Sehr gut</v>
      </c>
    </row>
    <row r="44" spans="1:11" x14ac:dyDescent="0.25">
      <c r="A44" s="8">
        <v>42256</v>
      </c>
      <c r="B44" t="s">
        <v>36</v>
      </c>
      <c r="C44" t="str">
        <f t="shared" si="0"/>
        <v/>
      </c>
      <c r="D44">
        <v>155</v>
      </c>
      <c r="E44">
        <v>39</v>
      </c>
      <c r="F44">
        <v>93</v>
      </c>
      <c r="G44">
        <v>18</v>
      </c>
      <c r="H44" s="20">
        <f t="shared" si="1"/>
        <v>673.2</v>
      </c>
      <c r="I44" s="20">
        <f t="shared" si="2"/>
        <v>107.48571428571429</v>
      </c>
      <c r="J44" t="str">
        <f t="shared" si="3"/>
        <v>erhöht</v>
      </c>
    </row>
    <row r="45" spans="1:11" x14ac:dyDescent="0.25">
      <c r="A45" s="8">
        <v>42257</v>
      </c>
      <c r="B45" t="s">
        <v>35</v>
      </c>
      <c r="C45" t="str">
        <f t="shared" si="0"/>
        <v/>
      </c>
      <c r="D45">
        <v>60</v>
      </c>
      <c r="E45">
        <v>89</v>
      </c>
      <c r="F45">
        <v>45</v>
      </c>
      <c r="G45">
        <v>19</v>
      </c>
      <c r="H45" s="20">
        <f t="shared" si="1"/>
        <v>459.70000000000005</v>
      </c>
      <c r="I45" s="20">
        <f t="shared" si="2"/>
        <v>73.397478991596643</v>
      </c>
      <c r="J45" t="str">
        <f t="shared" si="3"/>
        <v>zu wenig</v>
      </c>
    </row>
    <row r="46" spans="1:11" x14ac:dyDescent="0.25">
      <c r="A46" s="8">
        <v>42258</v>
      </c>
      <c r="B46" t="s">
        <v>35</v>
      </c>
      <c r="C46" t="str">
        <f t="shared" si="0"/>
        <v>*</v>
      </c>
      <c r="D46">
        <v>234</v>
      </c>
      <c r="E46">
        <v>56</v>
      </c>
      <c r="F46">
        <v>98</v>
      </c>
      <c r="G46">
        <v>23</v>
      </c>
      <c r="H46" s="20">
        <f t="shared" si="1"/>
        <v>831.1</v>
      </c>
      <c r="I46" s="20">
        <f t="shared" si="2"/>
        <v>132.69663865546218</v>
      </c>
      <c r="J46" t="str">
        <f t="shared" si="3"/>
        <v xml:space="preserve"> Sehr gut</v>
      </c>
    </row>
    <row r="47" spans="1:11" x14ac:dyDescent="0.25">
      <c r="A47" s="8">
        <v>42259</v>
      </c>
      <c r="B47" t="s">
        <v>35</v>
      </c>
      <c r="C47" t="str">
        <f t="shared" si="0"/>
        <v>*</v>
      </c>
      <c r="D47">
        <v>129</v>
      </c>
      <c r="E47">
        <v>104</v>
      </c>
      <c r="F47">
        <v>67</v>
      </c>
      <c r="G47">
        <v>32</v>
      </c>
      <c r="H47" s="20">
        <f t="shared" si="1"/>
        <v>690</v>
      </c>
      <c r="I47" s="20">
        <f t="shared" si="2"/>
        <v>110.16806722689076</v>
      </c>
      <c r="J47" t="str">
        <f t="shared" si="3"/>
        <v>erhöht</v>
      </c>
    </row>
    <row r="48" spans="1:11" x14ac:dyDescent="0.25">
      <c r="A48" s="8">
        <v>42260</v>
      </c>
      <c r="B48" t="s">
        <v>34</v>
      </c>
      <c r="C48" t="str">
        <f t="shared" si="0"/>
        <v>*</v>
      </c>
      <c r="D48">
        <v>188</v>
      </c>
      <c r="E48">
        <v>109</v>
      </c>
      <c r="F48">
        <v>83</v>
      </c>
      <c r="G48">
        <v>18</v>
      </c>
      <c r="H48" s="20">
        <f t="shared" si="1"/>
        <v>798.8</v>
      </c>
      <c r="I48" s="20">
        <f t="shared" si="2"/>
        <v>127.53949579831932</v>
      </c>
      <c r="J48" t="str">
        <f t="shared" si="3"/>
        <v xml:space="preserve"> Sehr gut</v>
      </c>
    </row>
    <row r="49" spans="1:10" x14ac:dyDescent="0.25">
      <c r="A49" s="8">
        <v>42261</v>
      </c>
      <c r="B49" t="s">
        <v>34</v>
      </c>
      <c r="C49" t="str">
        <f t="shared" si="0"/>
        <v>*</v>
      </c>
      <c r="D49">
        <v>190</v>
      </c>
      <c r="E49">
        <v>124</v>
      </c>
      <c r="F49">
        <v>56</v>
      </c>
      <c r="G49">
        <v>26</v>
      </c>
      <c r="H49" s="20">
        <f t="shared" si="1"/>
        <v>740.2</v>
      </c>
      <c r="I49" s="20">
        <f t="shared" si="2"/>
        <v>118.18319327731093</v>
      </c>
      <c r="J49" t="str">
        <f t="shared" si="3"/>
        <v xml:space="preserve"> Sehr gut</v>
      </c>
    </row>
    <row r="50" spans="1:10" x14ac:dyDescent="0.25">
      <c r="A50" s="8">
        <v>42262</v>
      </c>
      <c r="B50" t="s">
        <v>35</v>
      </c>
      <c r="C50" t="str">
        <f t="shared" si="0"/>
        <v>*</v>
      </c>
      <c r="D50">
        <v>201</v>
      </c>
      <c r="E50">
        <v>56</v>
      </c>
      <c r="F50">
        <v>78</v>
      </c>
      <c r="G50">
        <v>25</v>
      </c>
      <c r="H50" s="20">
        <f t="shared" si="1"/>
        <v>716.5</v>
      </c>
      <c r="I50" s="20">
        <f t="shared" si="2"/>
        <v>114.39915966386555</v>
      </c>
      <c r="J50" t="str">
        <f t="shared" si="3"/>
        <v xml:space="preserve"> Sehr gut</v>
      </c>
    </row>
    <row r="51" spans="1:10" x14ac:dyDescent="0.25">
      <c r="A51" s="8">
        <v>42263</v>
      </c>
      <c r="B51" t="s">
        <v>36</v>
      </c>
      <c r="C51" t="str">
        <f t="shared" si="0"/>
        <v/>
      </c>
      <c r="D51">
        <v>244</v>
      </c>
      <c r="E51">
        <v>89</v>
      </c>
      <c r="F51">
        <v>23</v>
      </c>
      <c r="G51">
        <v>23</v>
      </c>
      <c r="H51" s="20">
        <f t="shared" si="1"/>
        <v>602.5</v>
      </c>
      <c r="I51" s="20">
        <f t="shared" si="2"/>
        <v>96.19747899159664</v>
      </c>
      <c r="J51" t="str">
        <f t="shared" si="3"/>
        <v>erhöht</v>
      </c>
    </row>
    <row r="52" spans="1:10" x14ac:dyDescent="0.25">
      <c r="A52" s="8">
        <v>42264</v>
      </c>
      <c r="B52" t="s">
        <v>36</v>
      </c>
      <c r="C52" t="str">
        <f t="shared" si="0"/>
        <v/>
      </c>
      <c r="D52">
        <v>166</v>
      </c>
      <c r="E52">
        <v>67</v>
      </c>
      <c r="F52">
        <v>56</v>
      </c>
      <c r="G52">
        <v>29</v>
      </c>
      <c r="H52" s="20">
        <f t="shared" si="1"/>
        <v>616.29999999999995</v>
      </c>
      <c r="I52" s="20">
        <f t="shared" si="2"/>
        <v>98.400840336134451</v>
      </c>
      <c r="J52" t="str">
        <f t="shared" si="3"/>
        <v>erhöht</v>
      </c>
    </row>
    <row r="53" spans="1:10" x14ac:dyDescent="0.25">
      <c r="A53" s="8">
        <v>42265</v>
      </c>
      <c r="B53" t="s">
        <v>34</v>
      </c>
      <c r="C53" t="str">
        <f t="shared" si="0"/>
        <v/>
      </c>
      <c r="D53">
        <v>104</v>
      </c>
      <c r="E53">
        <v>98</v>
      </c>
      <c r="F53">
        <v>76</v>
      </c>
      <c r="G53">
        <v>21</v>
      </c>
      <c r="H53" s="20">
        <f t="shared" si="1"/>
        <v>657.7</v>
      </c>
      <c r="I53" s="20">
        <f t="shared" si="2"/>
        <v>105.01092436974791</v>
      </c>
      <c r="J53" t="str">
        <f t="shared" si="3"/>
        <v>erhöht</v>
      </c>
    </row>
    <row r="54" spans="1:10" x14ac:dyDescent="0.25">
      <c r="A54" s="8">
        <v>42266</v>
      </c>
      <c r="B54" t="s">
        <v>34</v>
      </c>
      <c r="C54" t="str">
        <f t="shared" si="0"/>
        <v>*</v>
      </c>
      <c r="D54">
        <v>123</v>
      </c>
      <c r="E54">
        <v>102</v>
      </c>
      <c r="F54">
        <v>98</v>
      </c>
      <c r="G54">
        <v>19</v>
      </c>
      <c r="H54" s="20">
        <f t="shared" si="1"/>
        <v>770.7</v>
      </c>
      <c r="I54" s="20">
        <f t="shared" si="2"/>
        <v>123.0529411764706</v>
      </c>
      <c r="J54" t="str">
        <f t="shared" si="3"/>
        <v xml:space="preserve"> Sehr gut</v>
      </c>
    </row>
    <row r="55" spans="1:10" x14ac:dyDescent="0.25">
      <c r="A55" s="8">
        <v>42267</v>
      </c>
      <c r="B55" t="s">
        <v>36</v>
      </c>
      <c r="C55" t="str">
        <f t="shared" si="0"/>
        <v/>
      </c>
      <c r="D55">
        <v>155</v>
      </c>
      <c r="E55">
        <v>111</v>
      </c>
      <c r="F55">
        <v>45</v>
      </c>
      <c r="G55">
        <v>30</v>
      </c>
      <c r="H55" s="20">
        <f t="shared" si="1"/>
        <v>640.79999999999995</v>
      </c>
      <c r="I55" s="20">
        <f t="shared" si="2"/>
        <v>102.3126050420168</v>
      </c>
      <c r="J55" t="str">
        <f t="shared" si="3"/>
        <v>erhöht</v>
      </c>
    </row>
    <row r="56" spans="1:10" x14ac:dyDescent="0.25">
      <c r="A56" s="8">
        <v>42268</v>
      </c>
      <c r="B56" t="s">
        <v>34</v>
      </c>
      <c r="C56" t="str">
        <f t="shared" si="0"/>
        <v>*</v>
      </c>
      <c r="D56">
        <v>166</v>
      </c>
      <c r="E56">
        <v>167</v>
      </c>
      <c r="F56">
        <v>65</v>
      </c>
      <c r="G56">
        <v>32</v>
      </c>
      <c r="H56" s="20">
        <f t="shared" si="1"/>
        <v>839.8</v>
      </c>
      <c r="I56" s="20">
        <f t="shared" si="2"/>
        <v>134.08571428571429</v>
      </c>
      <c r="J56" t="str">
        <f t="shared" si="3"/>
        <v xml:space="preserve"> Sehr gut</v>
      </c>
    </row>
    <row r="57" spans="1:10" x14ac:dyDescent="0.25">
      <c r="A57" s="8">
        <v>42269</v>
      </c>
      <c r="B57" t="s">
        <v>34</v>
      </c>
      <c r="C57" t="str">
        <f t="shared" si="0"/>
        <v>*</v>
      </c>
      <c r="D57">
        <v>192</v>
      </c>
      <c r="E57">
        <v>106</v>
      </c>
      <c r="F57">
        <v>34</v>
      </c>
      <c r="G57">
        <v>23</v>
      </c>
      <c r="H57" s="20">
        <f t="shared" si="1"/>
        <v>614.70000000000005</v>
      </c>
      <c r="I57" s="20">
        <f t="shared" si="2"/>
        <v>98.145378151260516</v>
      </c>
      <c r="J57" t="str">
        <f t="shared" si="3"/>
        <v>erhöht</v>
      </c>
    </row>
    <row r="58" spans="1:10" x14ac:dyDescent="0.25">
      <c r="A58" s="8">
        <v>42270</v>
      </c>
      <c r="B58" t="s">
        <v>34</v>
      </c>
      <c r="C58" t="str">
        <f t="shared" si="0"/>
        <v>*</v>
      </c>
      <c r="D58">
        <v>204</v>
      </c>
      <c r="E58">
        <v>92</v>
      </c>
      <c r="F58">
        <v>76</v>
      </c>
      <c r="G58">
        <v>32</v>
      </c>
      <c r="H58" s="20">
        <f t="shared" si="1"/>
        <v>794.4</v>
      </c>
      <c r="I58" s="20">
        <f t="shared" si="2"/>
        <v>126.83697478991597</v>
      </c>
      <c r="J58" t="str">
        <f t="shared" si="3"/>
        <v xml:space="preserve"> Sehr gut</v>
      </c>
    </row>
    <row r="59" spans="1:10" x14ac:dyDescent="0.25">
      <c r="A59" s="8">
        <v>42271</v>
      </c>
      <c r="B59" t="s">
        <v>36</v>
      </c>
      <c r="C59" t="str">
        <f t="shared" si="0"/>
        <v/>
      </c>
      <c r="D59">
        <v>265</v>
      </c>
      <c r="E59">
        <v>91</v>
      </c>
      <c r="F59">
        <v>87</v>
      </c>
      <c r="G59">
        <v>34</v>
      </c>
      <c r="H59" s="20">
        <f t="shared" si="1"/>
        <v>914.8</v>
      </c>
      <c r="I59" s="20">
        <f t="shared" si="2"/>
        <v>146.06050420168069</v>
      </c>
      <c r="J59" t="str">
        <f t="shared" si="3"/>
        <v xml:space="preserve"> Sehr gut</v>
      </c>
    </row>
    <row r="60" spans="1:10" x14ac:dyDescent="0.25">
      <c r="A60" s="8">
        <v>42272</v>
      </c>
      <c r="B60" t="s">
        <v>36</v>
      </c>
      <c r="C60" t="str">
        <f t="shared" si="0"/>
        <v/>
      </c>
      <c r="D60">
        <v>176</v>
      </c>
      <c r="E60">
        <v>67</v>
      </c>
      <c r="F60">
        <v>67</v>
      </c>
      <c r="G60">
        <v>36</v>
      </c>
      <c r="H60" s="20">
        <f t="shared" si="1"/>
        <v>689.8</v>
      </c>
      <c r="I60" s="20">
        <f t="shared" si="2"/>
        <v>110.13613445378151</v>
      </c>
      <c r="J60" t="str">
        <f t="shared" si="3"/>
        <v>erhöht</v>
      </c>
    </row>
    <row r="61" spans="1:10" x14ac:dyDescent="0.25">
      <c r="A61" s="8">
        <v>42273</v>
      </c>
      <c r="B61" t="s">
        <v>35</v>
      </c>
      <c r="C61" t="str">
        <f t="shared" si="0"/>
        <v>*</v>
      </c>
      <c r="D61">
        <v>234</v>
      </c>
      <c r="E61">
        <v>56</v>
      </c>
      <c r="F61">
        <v>98</v>
      </c>
      <c r="G61">
        <v>31</v>
      </c>
      <c r="H61" s="20">
        <f t="shared" si="1"/>
        <v>851.1</v>
      </c>
      <c r="I61" s="20">
        <f t="shared" si="2"/>
        <v>135.88991596638655</v>
      </c>
      <c r="J61" t="str">
        <f t="shared" si="3"/>
        <v xml:space="preserve"> Sehr gut</v>
      </c>
    </row>
    <row r="62" spans="1:10" x14ac:dyDescent="0.25">
      <c r="A62" s="8">
        <v>42274</v>
      </c>
      <c r="B62" t="s">
        <v>36</v>
      </c>
      <c r="C62" t="str">
        <f t="shared" si="0"/>
        <v/>
      </c>
      <c r="D62">
        <v>109</v>
      </c>
      <c r="E62">
        <v>54</v>
      </c>
      <c r="F62">
        <v>68</v>
      </c>
      <c r="G62">
        <v>31</v>
      </c>
      <c r="H62" s="20">
        <f t="shared" si="1"/>
        <v>577.5</v>
      </c>
      <c r="I62" s="20">
        <f t="shared" si="2"/>
        <v>92.205882352941174</v>
      </c>
      <c r="J62" t="str">
        <f t="shared" si="3"/>
        <v>normal</v>
      </c>
    </row>
    <row r="63" spans="1:10" x14ac:dyDescent="0.25">
      <c r="A63" s="8">
        <v>42275</v>
      </c>
      <c r="B63" t="s">
        <v>35</v>
      </c>
      <c r="C63" t="str">
        <f t="shared" si="0"/>
        <v>*</v>
      </c>
      <c r="D63">
        <v>105</v>
      </c>
      <c r="E63">
        <v>93</v>
      </c>
      <c r="F63">
        <v>79</v>
      </c>
      <c r="G63">
        <v>25</v>
      </c>
      <c r="H63" s="20">
        <f t="shared" si="1"/>
        <v>671.9</v>
      </c>
      <c r="I63" s="20">
        <f t="shared" si="2"/>
        <v>107.2781512605042</v>
      </c>
      <c r="J63" t="str">
        <f t="shared" si="3"/>
        <v>erhöht</v>
      </c>
    </row>
    <row r="64" spans="1:10" x14ac:dyDescent="0.25">
      <c r="A64" s="8">
        <v>42276</v>
      </c>
      <c r="B64" t="s">
        <v>35</v>
      </c>
      <c r="C64" t="str">
        <f t="shared" si="0"/>
        <v/>
      </c>
      <c r="D64">
        <v>112</v>
      </c>
      <c r="E64">
        <v>89</v>
      </c>
      <c r="F64">
        <v>67</v>
      </c>
      <c r="G64">
        <v>21</v>
      </c>
      <c r="H64" s="20">
        <f t="shared" si="1"/>
        <v>615.1</v>
      </c>
      <c r="I64" s="20">
        <f t="shared" si="2"/>
        <v>98.209243697478982</v>
      </c>
      <c r="J64" t="str">
        <f t="shared" si="3"/>
        <v>erhöht</v>
      </c>
    </row>
    <row r="65" spans="1:10" x14ac:dyDescent="0.25">
      <c r="A65" s="8">
        <v>42277</v>
      </c>
      <c r="B65" t="s">
        <v>34</v>
      </c>
      <c r="C65" t="str">
        <f t="shared" si="0"/>
        <v/>
      </c>
      <c r="D65">
        <v>103</v>
      </c>
      <c r="E65">
        <v>90</v>
      </c>
      <c r="F65">
        <v>77</v>
      </c>
      <c r="G65">
        <v>19</v>
      </c>
      <c r="H65" s="20">
        <f t="shared" si="1"/>
        <v>641.1</v>
      </c>
      <c r="I65" s="20">
        <f t="shared" si="2"/>
        <v>102.36050420168067</v>
      </c>
      <c r="J65" t="str">
        <f t="shared" si="3"/>
        <v>erhöht</v>
      </c>
    </row>
    <row r="66" spans="1:10" x14ac:dyDescent="0.25">
      <c r="A66" s="8">
        <v>42278</v>
      </c>
      <c r="B66" t="s">
        <v>34</v>
      </c>
      <c r="C66" t="str">
        <f t="shared" si="0"/>
        <v>*</v>
      </c>
      <c r="D66">
        <v>204</v>
      </c>
      <c r="E66">
        <v>92</v>
      </c>
      <c r="F66">
        <v>76</v>
      </c>
      <c r="G66">
        <v>32</v>
      </c>
      <c r="H66" s="20">
        <f t="shared" si="1"/>
        <v>794.4</v>
      </c>
      <c r="I66" s="20">
        <f t="shared" si="2"/>
        <v>126.83697478991597</v>
      </c>
      <c r="J66" t="str">
        <f t="shared" si="3"/>
        <v xml:space="preserve"> Sehr gut</v>
      </c>
    </row>
    <row r="67" spans="1:10" x14ac:dyDescent="0.25">
      <c r="A67" s="8">
        <v>42279</v>
      </c>
      <c r="B67" t="s">
        <v>36</v>
      </c>
      <c r="C67" t="str">
        <f t="shared" si="0"/>
        <v/>
      </c>
      <c r="D67">
        <v>265</v>
      </c>
      <c r="E67">
        <v>91</v>
      </c>
      <c r="F67">
        <v>87</v>
      </c>
      <c r="G67">
        <v>34</v>
      </c>
      <c r="H67" s="20">
        <f t="shared" si="1"/>
        <v>914.8</v>
      </c>
      <c r="I67" s="20">
        <f t="shared" si="2"/>
        <v>146.06050420168069</v>
      </c>
      <c r="J67" t="str">
        <f t="shared" si="3"/>
        <v xml:space="preserve"> Sehr gut</v>
      </c>
    </row>
    <row r="68" spans="1:10" x14ac:dyDescent="0.25">
      <c r="A68" s="8">
        <v>42280</v>
      </c>
      <c r="B68" t="s">
        <v>36</v>
      </c>
      <c r="C68" t="str">
        <f t="shared" si="0"/>
        <v/>
      </c>
      <c r="D68">
        <v>176</v>
      </c>
      <c r="E68">
        <v>67</v>
      </c>
      <c r="F68">
        <v>67</v>
      </c>
      <c r="G68">
        <v>36</v>
      </c>
      <c r="H68" s="20">
        <f t="shared" si="1"/>
        <v>689.8</v>
      </c>
      <c r="I68" s="20">
        <f t="shared" si="2"/>
        <v>110.13613445378151</v>
      </c>
      <c r="J68" t="str">
        <f t="shared" si="3"/>
        <v>erhöht</v>
      </c>
    </row>
    <row r="69" spans="1:10" x14ac:dyDescent="0.25">
      <c r="A69" s="8">
        <v>42281</v>
      </c>
      <c r="B69" t="s">
        <v>35</v>
      </c>
      <c r="C69" t="str">
        <f t="shared" si="0"/>
        <v>*</v>
      </c>
      <c r="D69">
        <v>234</v>
      </c>
      <c r="E69">
        <v>56</v>
      </c>
      <c r="F69">
        <v>98</v>
      </c>
      <c r="G69">
        <v>31</v>
      </c>
      <c r="H69" s="20">
        <f t="shared" si="1"/>
        <v>851.1</v>
      </c>
      <c r="I69" s="20">
        <f t="shared" si="2"/>
        <v>135.88991596638655</v>
      </c>
      <c r="J69" t="str">
        <f t="shared" si="3"/>
        <v xml:space="preserve"> Sehr gut</v>
      </c>
    </row>
    <row r="70" spans="1:10" ht="15.75" thickBot="1" x14ac:dyDescent="0.3">
      <c r="A70" s="6"/>
      <c r="B70" s="1" t="s">
        <v>23</v>
      </c>
      <c r="D70" s="1" t="s">
        <v>23</v>
      </c>
      <c r="E70" s="1" t="s">
        <v>23</v>
      </c>
      <c r="F70" s="1" t="s">
        <v>23</v>
      </c>
      <c r="G70" s="1" t="s">
        <v>23</v>
      </c>
      <c r="H70" s="22"/>
      <c r="I70" s="23"/>
    </row>
    <row r="71" spans="1:10" x14ac:dyDescent="0.25">
      <c r="A71" s="8" t="s">
        <v>31</v>
      </c>
      <c r="D71" s="24">
        <f>AVERAGE(D36:D69)</f>
        <v>174.76470588235293</v>
      </c>
      <c r="E71" s="24">
        <f t="shared" ref="E71:G71" si="4">AVERAGE(E36:E69)</f>
        <v>84.205882352941174</v>
      </c>
      <c r="F71" s="24">
        <f t="shared" si="4"/>
        <v>69.941176470588232</v>
      </c>
      <c r="G71" s="24">
        <f t="shared" si="4"/>
        <v>27.764705882352942</v>
      </c>
      <c r="H71" s="25"/>
      <c r="I71" s="26"/>
    </row>
    <row r="72" spans="1:10" ht="15.75" thickBot="1" x14ac:dyDescent="0.3"/>
    <row r="73" spans="1:10" ht="16.5" thickBot="1" x14ac:dyDescent="0.3">
      <c r="A73" s="9" t="s">
        <v>32</v>
      </c>
      <c r="D73" s="27"/>
      <c r="E73" s="27"/>
      <c r="F73" s="27"/>
      <c r="G73" s="27"/>
      <c r="H73" s="28">
        <f>SUM(H36:H65)</f>
        <v>20905.699999999997</v>
      </c>
      <c r="I73" s="29"/>
    </row>
    <row r="74" spans="1:10" x14ac:dyDescent="0.25">
      <c r="H74" s="20"/>
    </row>
    <row r="76" spans="1:10" x14ac:dyDescent="0.25">
      <c r="A76" t="s">
        <v>49</v>
      </c>
    </row>
    <row r="77" spans="1:10" x14ac:dyDescent="0.25">
      <c r="A77" t="s">
        <v>50</v>
      </c>
    </row>
    <row r="78" spans="1:10" x14ac:dyDescent="0.25">
      <c r="A78" t="s">
        <v>51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Aufgabe</vt:lpstr>
      <vt:lpstr>Lösung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Kerstin</dc:creator>
  <cp:lastModifiedBy>Kerstin Lehmann</cp:lastModifiedBy>
  <dcterms:created xsi:type="dcterms:W3CDTF">2015-11-19T16:21:52Z</dcterms:created>
  <dcterms:modified xsi:type="dcterms:W3CDTF">2019-11-07T12:16:40Z</dcterms:modified>
</cp:coreProperties>
</file>